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БЛ\Новости\2025.03.26 - лидеры Третьего Дивизиона\"/>
    </mc:Choice>
  </mc:AlternateContent>
  <xr:revisionPtr revIDLastSave="0" documentId="13_ncr:1_{530AFCF0-EAA4-4369-909B-4AAE4907A5D4}" xr6:coauthVersionLast="47" xr6:coauthVersionMax="47" xr10:uidLastSave="{00000000-0000-0000-0000-000000000000}"/>
  <bookViews>
    <workbookView xWindow="-110" yWindow="-110" windowWidth="21820" windowHeight="13900" xr2:uid="{D1070446-DD5B-4B01-B691-D0BD5CAFC91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" i="1" l="1"/>
  <c r="T21" i="1"/>
  <c r="T9" i="1"/>
  <c r="T7" i="1"/>
  <c r="T17" i="1"/>
  <c r="T16" i="1"/>
  <c r="T14" i="1"/>
  <c r="T19" i="1"/>
  <c r="T12" i="1"/>
  <c r="T13" i="1"/>
  <c r="T3" i="1"/>
  <c r="T11" i="1"/>
  <c r="T20" i="1"/>
  <c r="T10" i="1"/>
  <c r="T5" i="1"/>
  <c r="T8" i="1"/>
  <c r="T4" i="1"/>
  <c r="T15" i="1"/>
  <c r="T23" i="1"/>
  <c r="T22" i="1"/>
  <c r="T6" i="1"/>
  <c r="S22" i="1"/>
  <c r="S23" i="1"/>
  <c r="S4" i="1"/>
  <c r="S8" i="1"/>
  <c r="S5" i="1"/>
  <c r="S10" i="1"/>
  <c r="S3" i="1"/>
  <c r="S11" i="1"/>
  <c r="S20" i="1"/>
  <c r="S12" i="1"/>
  <c r="S13" i="1"/>
  <c r="S19" i="1"/>
  <c r="S14" i="1"/>
  <c r="S16" i="1"/>
  <c r="S17" i="1"/>
  <c r="S7" i="1"/>
  <c r="S9" i="1"/>
  <c r="S6" i="1"/>
  <c r="S18" i="1"/>
  <c r="S21" i="1"/>
  <c r="S15" i="1"/>
  <c r="M22" i="1"/>
  <c r="M23" i="1"/>
  <c r="M4" i="1"/>
  <c r="M8" i="1"/>
  <c r="M5" i="1"/>
  <c r="M10" i="1"/>
  <c r="M3" i="1"/>
  <c r="M11" i="1"/>
  <c r="M20" i="1"/>
  <c r="M12" i="1"/>
  <c r="M13" i="1"/>
  <c r="M19" i="1"/>
  <c r="M14" i="1"/>
  <c r="M16" i="1"/>
  <c r="M17" i="1"/>
  <c r="M7" i="1"/>
  <c r="M9" i="1"/>
  <c r="M6" i="1"/>
  <c r="M18" i="1"/>
  <c r="M21" i="1"/>
  <c r="M15" i="1"/>
  <c r="K22" i="1"/>
  <c r="K23" i="1"/>
  <c r="K4" i="1"/>
  <c r="K8" i="1"/>
  <c r="K5" i="1"/>
  <c r="K10" i="1"/>
  <c r="K3" i="1"/>
  <c r="K11" i="1"/>
  <c r="K20" i="1"/>
  <c r="K12" i="1"/>
  <c r="K13" i="1"/>
  <c r="K19" i="1"/>
  <c r="K14" i="1"/>
  <c r="K16" i="1"/>
  <c r="K17" i="1"/>
  <c r="K7" i="1"/>
  <c r="K9" i="1"/>
  <c r="K6" i="1"/>
  <c r="K18" i="1"/>
  <c r="K21" i="1"/>
  <c r="K15" i="1"/>
  <c r="I22" i="1"/>
  <c r="I23" i="1"/>
  <c r="I4" i="1"/>
  <c r="I8" i="1"/>
  <c r="I5" i="1"/>
  <c r="I10" i="1"/>
  <c r="I3" i="1"/>
  <c r="I11" i="1"/>
  <c r="I20" i="1"/>
  <c r="I12" i="1"/>
  <c r="I13" i="1"/>
  <c r="I19" i="1"/>
  <c r="I14" i="1"/>
  <c r="I16" i="1"/>
  <c r="I17" i="1"/>
  <c r="I7" i="1"/>
  <c r="I9" i="1"/>
  <c r="I6" i="1"/>
  <c r="I18" i="1"/>
  <c r="I21" i="1"/>
  <c r="I15" i="1"/>
  <c r="E22" i="1"/>
  <c r="E23" i="1"/>
  <c r="E4" i="1"/>
  <c r="E8" i="1"/>
  <c r="E5" i="1"/>
  <c r="E10" i="1"/>
  <c r="E3" i="1"/>
  <c r="E11" i="1"/>
  <c r="E20" i="1"/>
  <c r="E12" i="1"/>
  <c r="E13" i="1"/>
  <c r="E19" i="1"/>
  <c r="E14" i="1"/>
  <c r="E16" i="1"/>
  <c r="E17" i="1"/>
  <c r="E7" i="1"/>
  <c r="E9" i="1"/>
  <c r="E6" i="1"/>
  <c r="E18" i="1"/>
  <c r="E21" i="1"/>
  <c r="E15" i="1"/>
</calcChain>
</file>

<file path=xl/sharedStrings.xml><?xml version="1.0" encoding="utf-8"?>
<sst xmlns="http://schemas.openxmlformats.org/spreadsheetml/2006/main" count="77" uniqueCount="56">
  <si>
    <t>Игрок</t>
  </si>
  <si>
    <t>Команда</t>
  </si>
  <si>
    <t>Количество игр</t>
  </si>
  <si>
    <t>Блокшот</t>
  </si>
  <si>
    <t>+/-</t>
  </si>
  <si>
    <t>Эффективность</t>
  </si>
  <si>
    <t>МВП Недели</t>
  </si>
  <si>
    <t>Марвел</t>
  </si>
  <si>
    <t>Поляруш Егор</t>
  </si>
  <si>
    <t>Панков Иван</t>
  </si>
  <si>
    <t>Акулов Денис</t>
  </si>
  <si>
    <t>Гатчина Астра-Ореол</t>
  </si>
  <si>
    <t>Авдеев Максим</t>
  </si>
  <si>
    <t>Алексей Филимонов</t>
  </si>
  <si>
    <t>Трипл-дабл</t>
  </si>
  <si>
    <t>БалтБаскет</t>
  </si>
  <si>
    <t>Зотиков Даниил</t>
  </si>
  <si>
    <t>Антонов Алексей</t>
  </si>
  <si>
    <t>Дабл-дабл</t>
  </si>
  <si>
    <t>Атомпроект</t>
  </si>
  <si>
    <t>Шахов Михаил</t>
  </si>
  <si>
    <t>Кремнев Валерий</t>
  </si>
  <si>
    <t>Падохин Владислав</t>
  </si>
  <si>
    <t>Атлант</t>
  </si>
  <si>
    <t>Лобачёв Вячеслав</t>
  </si>
  <si>
    <t>Мурашов Олег</t>
  </si>
  <si>
    <t>Вяткин Никита</t>
  </si>
  <si>
    <t>Sharks</t>
  </si>
  <si>
    <t>Матвеев Артём</t>
  </si>
  <si>
    <t>Азнауров Григорий</t>
  </si>
  <si>
    <t>Лобадин Андрей</t>
  </si>
  <si>
    <t>LFB</t>
  </si>
  <si>
    <t>Пересыпкин Василий</t>
  </si>
  <si>
    <t>BIP Lions</t>
  </si>
  <si>
    <t>Ожигин Илья</t>
  </si>
  <si>
    <t>Лядов Георгий</t>
  </si>
  <si>
    <t>Шалимов Максим</t>
  </si>
  <si>
    <t>Среднее</t>
  </si>
  <si>
    <t>Абсолютное</t>
  </si>
  <si>
    <t>Очки</t>
  </si>
  <si>
    <t>Подборы</t>
  </si>
  <si>
    <t>Передачи</t>
  </si>
  <si>
    <t>Перехваты</t>
  </si>
  <si>
    <t>Классическая Эффективность</t>
  </si>
  <si>
    <t>Забияченко Николай</t>
  </si>
  <si>
    <t>На своём щите</t>
  </si>
  <si>
    <t>На чужом щите</t>
  </si>
  <si>
    <t>Ф</t>
  </si>
  <si>
    <t>ФС</t>
  </si>
  <si>
    <t>КПИ = (О + АП + 1,4 * ПХ + 1,2 * БШ + 1,2 * СЩ + 1,4 * ЧЩ + 0,5 * ФС – (2-) - 1,5 * (3-) – 0,8 * (1-) – 1,4 * ПП – ПТ – Ф) / СВ</t>
  </si>
  <si>
    <t>Сыгранное время</t>
  </si>
  <si>
    <t>Промахи</t>
  </si>
  <si>
    <t>Штрафных</t>
  </si>
  <si>
    <t>Двух</t>
  </si>
  <si>
    <t>Трёх</t>
  </si>
  <si>
    <t>Потери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</si>
</sst>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AAB2E-3F71-4E4D-9461-F76A742AA8BE}">
  <dimension ref="A1:AB32"/>
  <sheetViews>
    <sheetView tabSelected="1" zoomScale="85" zoomScaleNormal="85" workbookViewId="0"/>
  </sheetViews>
  <sheetFormatPr defaultRowHeight="15.5" x14ac:dyDescent="0.35"/>
  <cols>
    <col min="1" max="1" width="21.453125" style="1" bestFit="1" customWidth="1"/>
    <col min="2" max="2" width="14.6328125" style="1" bestFit="1" customWidth="1"/>
    <col min="3" max="3" width="17.453125" style="1" bestFit="1" customWidth="1"/>
    <col min="4" max="4" width="13.6328125" style="1" bestFit="1" customWidth="1"/>
    <col min="5" max="5" width="9.453125" style="1" bestFit="1" customWidth="1"/>
    <col min="6" max="6" width="13.6328125" style="1" bestFit="1" customWidth="1"/>
    <col min="7" max="8" width="13.6328125" style="1" customWidth="1"/>
    <col min="9" max="9" width="9.453125" style="1" bestFit="1" customWidth="1"/>
    <col min="10" max="10" width="13.6328125" style="1" bestFit="1" customWidth="1"/>
    <col min="11" max="11" width="9.453125" style="1" bestFit="1" customWidth="1"/>
    <col min="12" max="12" width="13.6328125" style="1" bestFit="1" customWidth="1"/>
    <col min="13" max="13" width="9.453125" style="1" bestFit="1" customWidth="1"/>
    <col min="14" max="14" width="10.36328125" style="1" bestFit="1" customWidth="1"/>
    <col min="15" max="15" width="4.6328125" style="1" bestFit="1" customWidth="1"/>
    <col min="16" max="17" width="4.6328125" style="1" customWidth="1"/>
    <col min="18" max="18" width="13.6328125" style="1" bestFit="1" customWidth="1"/>
    <col min="19" max="19" width="9.453125" style="1" bestFit="1" customWidth="1"/>
    <col min="20" max="20" width="17.6328125" style="1" bestFit="1" customWidth="1"/>
    <col min="21" max="21" width="11.6328125" style="1" bestFit="1" customWidth="1"/>
    <col min="22" max="22" width="13.08984375" style="1" bestFit="1" customWidth="1"/>
    <col min="23" max="23" width="14.6328125" style="1" bestFit="1" customWidth="1"/>
    <col min="24" max="24" width="19.26953125" style="1" bestFit="1" customWidth="1"/>
    <col min="25" max="25" width="12.1796875" style="1" bestFit="1" customWidth="1"/>
    <col min="26" max="26" width="5.81640625" style="1" bestFit="1" customWidth="1"/>
    <col min="27" max="27" width="5.453125" style="1" bestFit="1" customWidth="1"/>
    <col min="28" max="16384" width="8.7265625" style="1"/>
  </cols>
  <sheetData>
    <row r="1" spans="1:28" s="2" customFormat="1" ht="30" x14ac:dyDescent="0.35">
      <c r="A1" s="9"/>
      <c r="B1" s="9"/>
      <c r="C1" s="9"/>
      <c r="D1" s="14" t="s">
        <v>39</v>
      </c>
      <c r="E1" s="14"/>
      <c r="F1" s="15" t="s">
        <v>40</v>
      </c>
      <c r="G1" s="16"/>
      <c r="H1" s="16"/>
      <c r="I1" s="17"/>
      <c r="J1" s="15" t="s">
        <v>41</v>
      </c>
      <c r="K1" s="17"/>
      <c r="L1" s="15" t="s">
        <v>42</v>
      </c>
      <c r="M1" s="17"/>
      <c r="N1" s="9"/>
      <c r="O1" s="9"/>
      <c r="P1" s="10"/>
      <c r="Q1" s="10"/>
      <c r="R1" s="15" t="s">
        <v>5</v>
      </c>
      <c r="S1" s="17"/>
      <c r="T1" s="11" t="s">
        <v>43</v>
      </c>
      <c r="U1" s="9"/>
      <c r="V1" s="9"/>
      <c r="W1" s="9"/>
      <c r="X1" s="9"/>
      <c r="Y1" s="14" t="s">
        <v>51</v>
      </c>
      <c r="Z1" s="14"/>
      <c r="AA1" s="14"/>
      <c r="AB1" s="9"/>
    </row>
    <row r="2" spans="1:28" s="3" customFormat="1" ht="30" x14ac:dyDescent="0.35">
      <c r="A2" s="5" t="s">
        <v>0</v>
      </c>
      <c r="B2" s="5" t="s">
        <v>1</v>
      </c>
      <c r="C2" s="5" t="s">
        <v>2</v>
      </c>
      <c r="D2" s="5" t="s">
        <v>38</v>
      </c>
      <c r="E2" s="5" t="s">
        <v>37</v>
      </c>
      <c r="F2" s="5" t="s">
        <v>38</v>
      </c>
      <c r="G2" s="5" t="s">
        <v>45</v>
      </c>
      <c r="H2" s="5" t="s">
        <v>46</v>
      </c>
      <c r="I2" s="5" t="s">
        <v>37</v>
      </c>
      <c r="J2" s="5" t="s">
        <v>38</v>
      </c>
      <c r="K2" s="5" t="s">
        <v>37</v>
      </c>
      <c r="L2" s="5" t="s">
        <v>38</v>
      </c>
      <c r="M2" s="5" t="s">
        <v>37</v>
      </c>
      <c r="N2" s="5" t="s">
        <v>3</v>
      </c>
      <c r="O2" s="6" t="s">
        <v>4</v>
      </c>
      <c r="P2" s="6" t="s">
        <v>47</v>
      </c>
      <c r="Q2" s="6" t="s">
        <v>48</v>
      </c>
      <c r="R2" s="5" t="s">
        <v>38</v>
      </c>
      <c r="S2" s="5" t="s">
        <v>37</v>
      </c>
      <c r="T2" s="5"/>
      <c r="U2" s="5" t="s">
        <v>18</v>
      </c>
      <c r="V2" s="5" t="s">
        <v>14</v>
      </c>
      <c r="W2" s="5" t="s">
        <v>6</v>
      </c>
      <c r="X2" s="5" t="s">
        <v>50</v>
      </c>
      <c r="Y2" s="5" t="s">
        <v>52</v>
      </c>
      <c r="Z2" s="5" t="s">
        <v>53</v>
      </c>
      <c r="AA2" s="5" t="s">
        <v>54</v>
      </c>
      <c r="AB2" s="5" t="s">
        <v>55</v>
      </c>
    </row>
    <row r="3" spans="1:28" x14ac:dyDescent="0.35">
      <c r="A3" s="7" t="s">
        <v>20</v>
      </c>
      <c r="B3" s="12" t="s">
        <v>19</v>
      </c>
      <c r="C3" s="8">
        <v>14</v>
      </c>
      <c r="D3" s="8">
        <v>312</v>
      </c>
      <c r="E3" s="8">
        <f>ROUND(D3/C3,2)</f>
        <v>22.29</v>
      </c>
      <c r="F3" s="8">
        <v>100</v>
      </c>
      <c r="G3" s="8">
        <v>62</v>
      </c>
      <c r="H3" s="8">
        <v>38</v>
      </c>
      <c r="I3" s="8">
        <f>ROUND(F3/C3,2)</f>
        <v>7.14</v>
      </c>
      <c r="J3" s="8">
        <v>34</v>
      </c>
      <c r="K3" s="8">
        <f>ROUND(J3/C3,2)</f>
        <v>2.4300000000000002</v>
      </c>
      <c r="L3" s="8">
        <v>24</v>
      </c>
      <c r="M3" s="8">
        <f>ROUND(L3/C3,2)</f>
        <v>1.71</v>
      </c>
      <c r="N3" s="8">
        <v>0</v>
      </c>
      <c r="O3" s="8">
        <v>138</v>
      </c>
      <c r="P3" s="8">
        <v>32</v>
      </c>
      <c r="Q3" s="8">
        <v>57</v>
      </c>
      <c r="R3" s="8">
        <v>269</v>
      </c>
      <c r="S3" s="8">
        <f>ROUND(R3/C3,2)</f>
        <v>19.21</v>
      </c>
      <c r="T3" s="8">
        <f>(D3+J3+1.4*L3+1.2*G3+1.4*H3+0.5*Q3-Z3-1.5*AA3-0.8*Y3-AB3-P3)/X3</f>
        <v>0.5396648044692739</v>
      </c>
      <c r="U3" s="8">
        <v>3</v>
      </c>
      <c r="V3" s="8">
        <v>0</v>
      </c>
      <c r="W3" s="8">
        <v>6</v>
      </c>
      <c r="X3" s="13">
        <v>447.5</v>
      </c>
      <c r="Y3" s="8">
        <v>14</v>
      </c>
      <c r="Z3" s="8">
        <v>96</v>
      </c>
      <c r="AA3" s="8">
        <v>78</v>
      </c>
      <c r="AB3" s="8">
        <v>38</v>
      </c>
    </row>
    <row r="4" spans="1:28" x14ac:dyDescent="0.35">
      <c r="A4" s="7" t="s">
        <v>12</v>
      </c>
      <c r="B4" s="12" t="s">
        <v>11</v>
      </c>
      <c r="C4" s="8">
        <v>13</v>
      </c>
      <c r="D4" s="8">
        <v>201</v>
      </c>
      <c r="E4" s="8">
        <f>ROUND(D4/C4,2)</f>
        <v>15.46</v>
      </c>
      <c r="F4" s="8">
        <v>24</v>
      </c>
      <c r="G4" s="8">
        <v>20</v>
      </c>
      <c r="H4" s="8">
        <v>4</v>
      </c>
      <c r="I4" s="8">
        <f>ROUND(F4/C4,2)</f>
        <v>1.85</v>
      </c>
      <c r="J4" s="8">
        <v>24</v>
      </c>
      <c r="K4" s="8">
        <f>ROUND(J4/C4,2)</f>
        <v>1.85</v>
      </c>
      <c r="L4" s="8">
        <v>15</v>
      </c>
      <c r="M4" s="8">
        <f>ROUND(L4/C4,2)</f>
        <v>1.1499999999999999</v>
      </c>
      <c r="N4" s="8">
        <v>0</v>
      </c>
      <c r="O4" s="8">
        <v>35</v>
      </c>
      <c r="P4" s="8">
        <v>36</v>
      </c>
      <c r="Q4" s="8">
        <v>36</v>
      </c>
      <c r="R4" s="8">
        <v>149</v>
      </c>
      <c r="S4" s="8">
        <f>ROUND(R4/C4,2)</f>
        <v>11.46</v>
      </c>
      <c r="T4" s="8">
        <f>(D4+J4+1.4*L4+1.2*G4+1.4*H4+0.5*Q4-Z4-1.5*AA4-0.8*Y4-AB4-P4)/X4</f>
        <v>0.45362783517396993</v>
      </c>
      <c r="U4" s="8">
        <v>0</v>
      </c>
      <c r="V4" s="8">
        <v>0</v>
      </c>
      <c r="W4" s="8">
        <v>3</v>
      </c>
      <c r="X4" s="13">
        <v>252.63</v>
      </c>
      <c r="Y4" s="8">
        <v>10</v>
      </c>
      <c r="Z4" s="8">
        <v>20</v>
      </c>
      <c r="AA4" s="8">
        <v>60</v>
      </c>
      <c r="AB4" s="8">
        <v>25</v>
      </c>
    </row>
    <row r="5" spans="1:28" x14ac:dyDescent="0.35">
      <c r="A5" s="7" t="s">
        <v>16</v>
      </c>
      <c r="B5" s="12" t="s">
        <v>15</v>
      </c>
      <c r="C5" s="8">
        <v>12</v>
      </c>
      <c r="D5" s="8">
        <v>193</v>
      </c>
      <c r="E5" s="8">
        <f>ROUND(D5/C5,2)</f>
        <v>16.079999999999998</v>
      </c>
      <c r="F5" s="8">
        <v>72</v>
      </c>
      <c r="G5" s="8">
        <v>59</v>
      </c>
      <c r="H5" s="8">
        <v>13</v>
      </c>
      <c r="I5" s="8">
        <f>ROUND(F5/C5,2)</f>
        <v>6</v>
      </c>
      <c r="J5" s="8">
        <v>2</v>
      </c>
      <c r="K5" s="8">
        <f>ROUND(J5/C5,2)</f>
        <v>0.17</v>
      </c>
      <c r="L5" s="8">
        <v>17</v>
      </c>
      <c r="M5" s="8">
        <f>ROUND(L5/C5,2)</f>
        <v>1.42</v>
      </c>
      <c r="N5" s="8">
        <v>2</v>
      </c>
      <c r="O5" s="8">
        <v>-10</v>
      </c>
      <c r="P5" s="8">
        <v>12</v>
      </c>
      <c r="Q5" s="8">
        <v>22</v>
      </c>
      <c r="R5" s="8">
        <v>151</v>
      </c>
      <c r="S5" s="8">
        <f>ROUND(R5/C5,2)</f>
        <v>12.58</v>
      </c>
      <c r="T5" s="8">
        <f>(D5+J5+1.4*L5+1.2*G5+1.4*H5+0.5*Q5-Z5-1.5*AA5-0.8*Y5-AB5-P5)/X5</f>
        <v>0.24967256057629336</v>
      </c>
      <c r="U5" s="8">
        <v>0</v>
      </c>
      <c r="V5" s="8">
        <v>0</v>
      </c>
      <c r="W5" s="8">
        <v>0</v>
      </c>
      <c r="X5" s="13">
        <v>366.48</v>
      </c>
      <c r="Y5" s="8">
        <v>6</v>
      </c>
      <c r="Z5" s="8">
        <v>42</v>
      </c>
      <c r="AA5" s="8">
        <v>91</v>
      </c>
      <c r="AB5" s="8">
        <v>32</v>
      </c>
    </row>
    <row r="6" spans="1:28" x14ac:dyDescent="0.35">
      <c r="A6" s="7" t="s">
        <v>34</v>
      </c>
      <c r="B6" s="12" t="s">
        <v>33</v>
      </c>
      <c r="C6" s="8">
        <v>11</v>
      </c>
      <c r="D6" s="8">
        <v>190</v>
      </c>
      <c r="E6" s="8">
        <f>ROUND(D6/C6,2)</f>
        <v>17.27</v>
      </c>
      <c r="F6" s="8">
        <v>39</v>
      </c>
      <c r="G6" s="8">
        <v>29</v>
      </c>
      <c r="H6" s="8">
        <v>10</v>
      </c>
      <c r="I6" s="8">
        <f>ROUND(F6/C6,2)</f>
        <v>3.55</v>
      </c>
      <c r="J6" s="8">
        <v>39</v>
      </c>
      <c r="K6" s="8">
        <f>ROUND(J6/C6,2)</f>
        <v>3.55</v>
      </c>
      <c r="L6" s="8">
        <v>23</v>
      </c>
      <c r="M6" s="8">
        <f>ROUND(L6/C6,2)</f>
        <v>2.09</v>
      </c>
      <c r="N6" s="8">
        <v>4</v>
      </c>
      <c r="O6" s="8">
        <v>125</v>
      </c>
      <c r="P6" s="8">
        <v>14</v>
      </c>
      <c r="Q6" s="8">
        <v>19</v>
      </c>
      <c r="R6" s="8"/>
      <c r="S6" s="8">
        <f>ROUND(R6/C6,2)</f>
        <v>0</v>
      </c>
      <c r="T6" s="8">
        <f>(D6+J6+1.4*L6+1.2*G6+1.4*H6+0.5*Q6-Z6-1.5*AA6-0.8*Y6-AB6-P6)/X6</f>
        <v>0.69357120402389194</v>
      </c>
      <c r="U6" s="8">
        <v>0</v>
      </c>
      <c r="V6" s="8">
        <v>0</v>
      </c>
      <c r="W6" s="8">
        <v>4</v>
      </c>
      <c r="X6" s="13">
        <v>254.48</v>
      </c>
      <c r="Y6" s="8">
        <v>5</v>
      </c>
      <c r="Z6" s="8">
        <v>49</v>
      </c>
      <c r="AA6" s="8">
        <v>38</v>
      </c>
      <c r="AB6" s="8">
        <v>19</v>
      </c>
    </row>
    <row r="7" spans="1:28" x14ac:dyDescent="0.35">
      <c r="A7" s="7" t="s">
        <v>32</v>
      </c>
      <c r="B7" s="12" t="s">
        <v>31</v>
      </c>
      <c r="C7" s="8">
        <v>12</v>
      </c>
      <c r="D7" s="8">
        <v>188</v>
      </c>
      <c r="E7" s="8">
        <f>ROUND(D7/C7,2)</f>
        <v>15.67</v>
      </c>
      <c r="F7" s="8">
        <v>81</v>
      </c>
      <c r="G7" s="8">
        <v>68</v>
      </c>
      <c r="H7" s="8">
        <v>13</v>
      </c>
      <c r="I7" s="8">
        <f>ROUND(F7/C7,2)</f>
        <v>6.75</v>
      </c>
      <c r="J7" s="8">
        <v>39</v>
      </c>
      <c r="K7" s="8">
        <f>ROUND(J7/C7,2)</f>
        <v>3.25</v>
      </c>
      <c r="L7" s="8">
        <v>31</v>
      </c>
      <c r="M7" s="8">
        <f>ROUND(L7/C7,2)</f>
        <v>2.58</v>
      </c>
      <c r="N7" s="8">
        <v>1</v>
      </c>
      <c r="O7" s="8">
        <v>39</v>
      </c>
      <c r="P7" s="8">
        <v>16</v>
      </c>
      <c r="Q7" s="8">
        <v>22</v>
      </c>
      <c r="R7" s="8">
        <v>222</v>
      </c>
      <c r="S7" s="8">
        <f>ROUND(R7/C7,2)</f>
        <v>18.5</v>
      </c>
      <c r="T7" s="8">
        <f>(D7+J7+1.4*L7+1.2*G7+1.4*H7+0.5*Q7-Z7-1.5*AA7-0.8*Y7-AB7-P7)/X7</f>
        <v>0.61465154661129739</v>
      </c>
      <c r="U7" s="8">
        <v>1</v>
      </c>
      <c r="V7" s="8">
        <v>0</v>
      </c>
      <c r="W7" s="8">
        <v>2</v>
      </c>
      <c r="X7" s="13">
        <v>375.66</v>
      </c>
      <c r="Y7" s="8">
        <v>11</v>
      </c>
      <c r="Z7" s="8">
        <v>54</v>
      </c>
      <c r="AA7" s="8">
        <v>25</v>
      </c>
      <c r="AB7" s="8">
        <v>34</v>
      </c>
    </row>
    <row r="8" spans="1:28" x14ac:dyDescent="0.35">
      <c r="A8" s="7" t="s">
        <v>13</v>
      </c>
      <c r="B8" s="12" t="s">
        <v>11</v>
      </c>
      <c r="C8" s="8">
        <v>11</v>
      </c>
      <c r="D8" s="8">
        <v>187</v>
      </c>
      <c r="E8" s="8">
        <f>ROUND(D8/C8,2)</f>
        <v>17</v>
      </c>
      <c r="F8" s="8">
        <v>61</v>
      </c>
      <c r="G8" s="8">
        <v>41</v>
      </c>
      <c r="H8" s="8">
        <v>20</v>
      </c>
      <c r="I8" s="8">
        <f>ROUND(F8/C8,2)</f>
        <v>5.55</v>
      </c>
      <c r="J8" s="8">
        <v>29</v>
      </c>
      <c r="K8" s="8">
        <f>ROUND(J8/C8,2)</f>
        <v>2.64</v>
      </c>
      <c r="L8" s="8">
        <v>30</v>
      </c>
      <c r="M8" s="8">
        <f>ROUND(L8/C8,2)</f>
        <v>2.73</v>
      </c>
      <c r="N8" s="8">
        <v>0</v>
      </c>
      <c r="O8" s="8">
        <v>37</v>
      </c>
      <c r="P8" s="8">
        <v>35</v>
      </c>
      <c r="Q8" s="8">
        <v>75</v>
      </c>
      <c r="R8" s="8">
        <v>194</v>
      </c>
      <c r="S8" s="8">
        <f>ROUND(R8/C8,2)</f>
        <v>17.64</v>
      </c>
      <c r="T8" s="8">
        <f>(D8+J8+1.4*L8+1.2*G8+1.4*H8+0.5*Q8-Z8-1.5*AA8-0.8*Y8-AB8-P8)/X8</f>
        <v>0.61123424296994044</v>
      </c>
      <c r="U8" s="8">
        <v>0</v>
      </c>
      <c r="V8" s="8">
        <v>0</v>
      </c>
      <c r="W8" s="8">
        <v>2</v>
      </c>
      <c r="X8" s="13">
        <v>288.76</v>
      </c>
      <c r="Y8" s="8">
        <v>44</v>
      </c>
      <c r="Z8" s="8">
        <v>51</v>
      </c>
      <c r="AA8" s="8">
        <v>34</v>
      </c>
      <c r="AB8" s="8">
        <v>24</v>
      </c>
    </row>
    <row r="9" spans="1:28" x14ac:dyDescent="0.35">
      <c r="A9" s="7" t="s">
        <v>44</v>
      </c>
      <c r="B9" s="12" t="s">
        <v>31</v>
      </c>
      <c r="C9" s="8">
        <v>10</v>
      </c>
      <c r="D9" s="8">
        <v>181</v>
      </c>
      <c r="E9" s="8">
        <f>ROUND(D9/C9,2)</f>
        <v>18.100000000000001</v>
      </c>
      <c r="F9" s="8">
        <v>74</v>
      </c>
      <c r="G9" s="8">
        <v>47</v>
      </c>
      <c r="H9" s="8">
        <v>27</v>
      </c>
      <c r="I9" s="8">
        <f>ROUND(F9/C9,2)</f>
        <v>7.4</v>
      </c>
      <c r="J9" s="8">
        <v>29</v>
      </c>
      <c r="K9" s="8">
        <f>ROUND(J9/C9,2)</f>
        <v>2.9</v>
      </c>
      <c r="L9" s="8">
        <v>11</v>
      </c>
      <c r="M9" s="8">
        <f>ROUND(L9/C9,2)</f>
        <v>1.1000000000000001</v>
      </c>
      <c r="N9" s="8">
        <v>2</v>
      </c>
      <c r="O9" s="8">
        <v>86</v>
      </c>
      <c r="P9" s="8">
        <v>17</v>
      </c>
      <c r="Q9" s="8">
        <v>29</v>
      </c>
      <c r="R9" s="8">
        <v>191</v>
      </c>
      <c r="S9" s="8">
        <f>ROUND(R9/C9,2)</f>
        <v>19.100000000000001</v>
      </c>
      <c r="T9" s="8">
        <f>(D9+J9+1.4*L9+1.2*G9+1.4*H9+0.5*Q9-Z9-1.5*AA9-0.8*Y9-AB9-P9)/X9</f>
        <v>0.64425770308123265</v>
      </c>
      <c r="U9" s="8">
        <v>3</v>
      </c>
      <c r="V9" s="8">
        <v>0</v>
      </c>
      <c r="W9" s="8">
        <v>1</v>
      </c>
      <c r="X9" s="13">
        <v>278.45999999999998</v>
      </c>
      <c r="Y9" s="8">
        <v>14</v>
      </c>
      <c r="Z9" s="8">
        <v>36</v>
      </c>
      <c r="AA9" s="8">
        <v>45</v>
      </c>
      <c r="AB9" s="8">
        <v>23</v>
      </c>
    </row>
    <row r="10" spans="1:28" x14ac:dyDescent="0.35">
      <c r="A10" s="7" t="s">
        <v>17</v>
      </c>
      <c r="B10" s="12" t="s">
        <v>15</v>
      </c>
      <c r="C10" s="8">
        <v>10</v>
      </c>
      <c r="D10" s="8">
        <v>164</v>
      </c>
      <c r="E10" s="8">
        <f>ROUND(D10/C10,2)</f>
        <v>16.399999999999999</v>
      </c>
      <c r="F10" s="8">
        <v>102</v>
      </c>
      <c r="G10" s="8">
        <v>75</v>
      </c>
      <c r="H10" s="8">
        <v>27</v>
      </c>
      <c r="I10" s="8">
        <f>ROUND(F10/C10,2)</f>
        <v>10.199999999999999</v>
      </c>
      <c r="J10" s="8">
        <v>21</v>
      </c>
      <c r="K10" s="8">
        <f>ROUND(J10/C10,2)</f>
        <v>2.1</v>
      </c>
      <c r="L10" s="8">
        <v>17</v>
      </c>
      <c r="M10" s="8">
        <f>ROUND(L10/C10,2)</f>
        <v>1.7</v>
      </c>
      <c r="N10" s="8">
        <v>6</v>
      </c>
      <c r="O10" s="8">
        <v>-49</v>
      </c>
      <c r="P10" s="8">
        <v>23</v>
      </c>
      <c r="Q10" s="8">
        <v>39</v>
      </c>
      <c r="R10" s="8">
        <v>222</v>
      </c>
      <c r="S10" s="8">
        <f>ROUND(R10/C10,2)</f>
        <v>22.2</v>
      </c>
      <c r="T10" s="8">
        <f>(D10+J10+1.4*L10+1.2*G10+1.4*H10+0.5*Q10-Z10-1.5*AA10-0.8*Y10-AB10-P10)/X10</f>
        <v>0.67255628384155031</v>
      </c>
      <c r="U10" s="8">
        <v>5</v>
      </c>
      <c r="V10" s="8">
        <v>0</v>
      </c>
      <c r="W10" s="8">
        <v>4</v>
      </c>
      <c r="X10" s="13">
        <v>350.9</v>
      </c>
      <c r="Y10" s="8">
        <v>7</v>
      </c>
      <c r="Z10" s="8">
        <v>63</v>
      </c>
      <c r="AA10" s="8">
        <v>1</v>
      </c>
      <c r="AB10" s="8">
        <v>27</v>
      </c>
    </row>
    <row r="11" spans="1:28" x14ac:dyDescent="0.35">
      <c r="A11" s="7" t="s">
        <v>21</v>
      </c>
      <c r="B11" s="12" t="s">
        <v>19</v>
      </c>
      <c r="C11" s="8">
        <v>12</v>
      </c>
      <c r="D11" s="8">
        <v>163</v>
      </c>
      <c r="E11" s="8">
        <f>ROUND(D11/C11,2)</f>
        <v>13.58</v>
      </c>
      <c r="F11" s="8">
        <v>55</v>
      </c>
      <c r="G11" s="8">
        <v>42</v>
      </c>
      <c r="H11" s="8">
        <v>12</v>
      </c>
      <c r="I11" s="8">
        <f>ROUND(F11/C11,2)</f>
        <v>4.58</v>
      </c>
      <c r="J11" s="8">
        <v>32</v>
      </c>
      <c r="K11" s="8">
        <f>ROUND(J11/C11,2)</f>
        <v>2.67</v>
      </c>
      <c r="L11" s="8">
        <v>15</v>
      </c>
      <c r="M11" s="8">
        <f>ROUND(L11/C11,2)</f>
        <v>1.25</v>
      </c>
      <c r="N11" s="8">
        <v>4</v>
      </c>
      <c r="O11" s="8">
        <v>100</v>
      </c>
      <c r="P11" s="8">
        <v>11</v>
      </c>
      <c r="Q11" s="8">
        <v>25</v>
      </c>
      <c r="R11" s="8">
        <v>139</v>
      </c>
      <c r="S11" s="8">
        <f>ROUND(R11/C11,2)</f>
        <v>11.58</v>
      </c>
      <c r="T11" s="8">
        <f>(D11+J11+1.4*L11+1.2*G11+1.4*H11+0.5*Q11-Z11-1.5*AA11-0.8*Y11-AB11-P11)/X11</f>
        <v>0.30106962781615221</v>
      </c>
      <c r="U11" s="8">
        <v>0</v>
      </c>
      <c r="V11" s="8">
        <v>0</v>
      </c>
      <c r="W11" s="8">
        <v>2</v>
      </c>
      <c r="X11" s="13">
        <v>343.11</v>
      </c>
      <c r="Y11" s="8">
        <v>3</v>
      </c>
      <c r="Z11" s="8">
        <v>41</v>
      </c>
      <c r="AA11" s="8">
        <v>76</v>
      </c>
      <c r="AB11" s="8">
        <v>24</v>
      </c>
    </row>
    <row r="12" spans="1:28" x14ac:dyDescent="0.35">
      <c r="A12" s="7" t="s">
        <v>24</v>
      </c>
      <c r="B12" s="12" t="s">
        <v>23</v>
      </c>
      <c r="C12" s="8">
        <v>10</v>
      </c>
      <c r="D12" s="8">
        <v>154</v>
      </c>
      <c r="E12" s="8">
        <f>ROUND(D12/C12,2)</f>
        <v>15.4</v>
      </c>
      <c r="F12" s="8">
        <v>29</v>
      </c>
      <c r="G12" s="8">
        <v>24</v>
      </c>
      <c r="H12" s="8">
        <v>5</v>
      </c>
      <c r="I12" s="8">
        <f>ROUND(F12/C12,2)</f>
        <v>2.9</v>
      </c>
      <c r="J12" s="8">
        <v>41</v>
      </c>
      <c r="K12" s="8">
        <f>ROUND(J12/C12,2)</f>
        <v>4.0999999999999996</v>
      </c>
      <c r="L12" s="8">
        <v>20</v>
      </c>
      <c r="M12" s="8">
        <f>ROUND(L12/C12,2)</f>
        <v>2</v>
      </c>
      <c r="N12" s="8">
        <v>0</v>
      </c>
      <c r="O12" s="8">
        <v>28</v>
      </c>
      <c r="P12" s="8">
        <v>31</v>
      </c>
      <c r="Q12" s="8">
        <v>35</v>
      </c>
      <c r="R12" s="8">
        <v>130</v>
      </c>
      <c r="S12" s="8">
        <f>ROUND(R12/C12,2)</f>
        <v>13</v>
      </c>
      <c r="T12" s="8">
        <f>(D12+J12+1.4*L12+1.2*G12+1.4*H12+0.5*Q12-Z12-1.5*AA12-0.8*Y12-AB12-P12)/X12</f>
        <v>0.40034192904972221</v>
      </c>
      <c r="U12" s="8">
        <v>0</v>
      </c>
      <c r="V12" s="8">
        <v>0</v>
      </c>
      <c r="W12" s="8">
        <v>0</v>
      </c>
      <c r="X12" s="13">
        <v>280.76</v>
      </c>
      <c r="Y12" s="8">
        <v>3</v>
      </c>
      <c r="Z12" s="8">
        <v>52</v>
      </c>
      <c r="AA12" s="8">
        <v>31</v>
      </c>
      <c r="AB12" s="8">
        <v>32</v>
      </c>
    </row>
    <row r="13" spans="1:28" x14ac:dyDescent="0.35">
      <c r="A13" s="7" t="s">
        <v>25</v>
      </c>
      <c r="B13" s="12" t="s">
        <v>23</v>
      </c>
      <c r="C13" s="8">
        <v>12</v>
      </c>
      <c r="D13" s="8">
        <v>150</v>
      </c>
      <c r="E13" s="8">
        <f>ROUND(D13/C13,2)</f>
        <v>12.5</v>
      </c>
      <c r="F13" s="8">
        <v>62</v>
      </c>
      <c r="G13" s="8">
        <v>54</v>
      </c>
      <c r="H13" s="8">
        <v>8</v>
      </c>
      <c r="I13" s="8">
        <f>ROUND(F13/C13,2)</f>
        <v>5.17</v>
      </c>
      <c r="J13" s="8">
        <v>20</v>
      </c>
      <c r="K13" s="8">
        <f>ROUND(J13/C13,2)</f>
        <v>1.67</v>
      </c>
      <c r="L13" s="8">
        <v>17</v>
      </c>
      <c r="M13" s="8">
        <f>ROUND(L13/C13,2)</f>
        <v>1.42</v>
      </c>
      <c r="N13" s="8">
        <v>6</v>
      </c>
      <c r="O13" s="8">
        <v>83</v>
      </c>
      <c r="P13" s="8">
        <v>15</v>
      </c>
      <c r="Q13" s="8">
        <v>10</v>
      </c>
      <c r="R13" s="8"/>
      <c r="S13" s="8">
        <f>ROUND(R13/C13,2)</f>
        <v>0</v>
      </c>
      <c r="T13" s="8">
        <f>(D13+J13+1.4*L13+1.2*G13+1.4*H13+0.5*Q13-Z13-1.5*AA13-0.8*Y13-AB13-P13)/X13</f>
        <v>0.40970025606266003</v>
      </c>
      <c r="U13" s="8">
        <v>0</v>
      </c>
      <c r="V13" s="8">
        <v>0</v>
      </c>
      <c r="W13" s="8">
        <v>1</v>
      </c>
      <c r="X13" s="13">
        <v>331.95</v>
      </c>
      <c r="Y13" s="8">
        <v>1</v>
      </c>
      <c r="Z13" s="8">
        <v>18</v>
      </c>
      <c r="AA13" s="8">
        <v>60</v>
      </c>
      <c r="AB13" s="8">
        <v>15</v>
      </c>
    </row>
    <row r="14" spans="1:28" x14ac:dyDescent="0.35">
      <c r="A14" s="7" t="s">
        <v>28</v>
      </c>
      <c r="B14" s="12" t="s">
        <v>27</v>
      </c>
      <c r="C14" s="8">
        <v>15</v>
      </c>
      <c r="D14" s="8">
        <v>149</v>
      </c>
      <c r="E14" s="8">
        <f>ROUND(D14/C14,2)</f>
        <v>9.93</v>
      </c>
      <c r="F14" s="8">
        <v>59</v>
      </c>
      <c r="G14" s="8">
        <v>47</v>
      </c>
      <c r="H14" s="8">
        <v>12</v>
      </c>
      <c r="I14" s="8">
        <f>ROUND(F14/C14,2)</f>
        <v>3.93</v>
      </c>
      <c r="J14" s="8">
        <v>61</v>
      </c>
      <c r="K14" s="8">
        <f>ROUND(J14/C14,2)</f>
        <v>4.07</v>
      </c>
      <c r="L14" s="8">
        <v>33</v>
      </c>
      <c r="M14" s="8">
        <f>ROUND(L14/C14,2)</f>
        <v>2.2000000000000002</v>
      </c>
      <c r="N14" s="8">
        <v>2</v>
      </c>
      <c r="O14" s="8">
        <v>104</v>
      </c>
      <c r="P14" s="8">
        <v>5</v>
      </c>
      <c r="Q14" s="8">
        <v>3</v>
      </c>
      <c r="R14" s="8">
        <v>156</v>
      </c>
      <c r="S14" s="8">
        <f>ROUND(R14/C14,2)</f>
        <v>10.4</v>
      </c>
      <c r="T14" s="8">
        <f>(D14+J14+1.4*L14+1.2*G14+1.4*H14+0.5*Q14-Z14-1.5*AA14-0.8*Y14-AB14-P14)/X14</f>
        <v>0.36141383607774502</v>
      </c>
      <c r="U14" s="8">
        <v>0</v>
      </c>
      <c r="V14" s="8">
        <v>0</v>
      </c>
      <c r="W14" s="8">
        <v>1</v>
      </c>
      <c r="X14" s="13">
        <v>377.13</v>
      </c>
      <c r="Y14" s="8">
        <v>7</v>
      </c>
      <c r="Z14" s="8">
        <v>4</v>
      </c>
      <c r="AA14" s="8">
        <v>84</v>
      </c>
      <c r="AB14" s="8">
        <v>54</v>
      </c>
    </row>
    <row r="15" spans="1:28" x14ac:dyDescent="0.35">
      <c r="A15" s="7" t="s">
        <v>8</v>
      </c>
      <c r="B15" s="12" t="s">
        <v>7</v>
      </c>
      <c r="C15" s="8">
        <v>9</v>
      </c>
      <c r="D15" s="8">
        <v>144</v>
      </c>
      <c r="E15" s="8">
        <f>ROUND(D15/C15,2)</f>
        <v>16</v>
      </c>
      <c r="F15" s="8">
        <v>74</v>
      </c>
      <c r="G15" s="8">
        <v>58</v>
      </c>
      <c r="H15" s="8">
        <v>16</v>
      </c>
      <c r="I15" s="8">
        <f>ROUND(F15/C15,2)</f>
        <v>8.2200000000000006</v>
      </c>
      <c r="J15" s="8">
        <v>42</v>
      </c>
      <c r="K15" s="8">
        <f>ROUND(J15/C15,2)</f>
        <v>4.67</v>
      </c>
      <c r="L15" s="8">
        <v>16</v>
      </c>
      <c r="M15" s="8">
        <f>ROUND(L15/C15,2)</f>
        <v>1.78</v>
      </c>
      <c r="N15" s="8">
        <v>0</v>
      </c>
      <c r="O15" s="8">
        <v>113</v>
      </c>
      <c r="P15" s="8">
        <v>9</v>
      </c>
      <c r="Q15" s="8">
        <v>12</v>
      </c>
      <c r="R15" s="8">
        <v>166</v>
      </c>
      <c r="S15" s="8">
        <f>ROUND(R15/C15,2)</f>
        <v>18.440000000000001</v>
      </c>
      <c r="T15" s="8">
        <f>(D15+J15+1.4*L15+1.2*G15+1.4*H15+0.5*Q15-Z15-1.5*AA15-0.8*Y15-AB15-P15)/X15</f>
        <v>0.54935563003144094</v>
      </c>
      <c r="U15" s="8">
        <v>2</v>
      </c>
      <c r="V15" s="8">
        <v>0</v>
      </c>
      <c r="W15" s="8">
        <v>2</v>
      </c>
      <c r="X15" s="13">
        <v>289.43</v>
      </c>
      <c r="Y15" s="8">
        <v>3</v>
      </c>
      <c r="Z15" s="8">
        <v>32</v>
      </c>
      <c r="AA15" s="8">
        <v>52</v>
      </c>
      <c r="AB15" s="8">
        <v>26</v>
      </c>
    </row>
    <row r="16" spans="1:28" x14ac:dyDescent="0.35">
      <c r="A16" s="7" t="s">
        <v>29</v>
      </c>
      <c r="B16" s="12" t="s">
        <v>27</v>
      </c>
      <c r="C16" s="8">
        <v>11</v>
      </c>
      <c r="D16" s="8">
        <v>142</v>
      </c>
      <c r="E16" s="8">
        <f>ROUND(D16/C16,2)</f>
        <v>12.91</v>
      </c>
      <c r="F16" s="8">
        <v>38</v>
      </c>
      <c r="G16" s="8">
        <v>28</v>
      </c>
      <c r="H16" s="8">
        <v>10</v>
      </c>
      <c r="I16" s="8">
        <f>ROUND(F16/C16,2)</f>
        <v>3.45</v>
      </c>
      <c r="J16" s="8">
        <v>37</v>
      </c>
      <c r="K16" s="8">
        <f>ROUND(J16/C16,2)</f>
        <v>3.36</v>
      </c>
      <c r="L16" s="8">
        <v>31</v>
      </c>
      <c r="M16" s="8">
        <f>ROUND(L16/C16,2)</f>
        <v>2.82</v>
      </c>
      <c r="N16" s="8">
        <v>3</v>
      </c>
      <c r="O16" s="8">
        <v>78</v>
      </c>
      <c r="P16" s="8">
        <v>25</v>
      </c>
      <c r="Q16" s="8">
        <v>43</v>
      </c>
      <c r="R16" s="8">
        <v>128</v>
      </c>
      <c r="S16" s="8">
        <f>ROUND(R16/C16,2)</f>
        <v>11.64</v>
      </c>
      <c r="T16" s="8">
        <f>(D16+J16+1.4*L16+1.2*G16+1.4*H16+0.5*Q16-Z16-1.5*AA16-0.8*Y16-AB16-P16)/X16</f>
        <v>0.35200776080102553</v>
      </c>
      <c r="U16" s="8">
        <v>0</v>
      </c>
      <c r="V16" s="8">
        <v>0</v>
      </c>
      <c r="W16" s="8">
        <v>1</v>
      </c>
      <c r="X16" s="13">
        <v>288.63</v>
      </c>
      <c r="Y16" s="8">
        <v>13</v>
      </c>
      <c r="Z16" s="8">
        <v>38</v>
      </c>
      <c r="AA16" s="8">
        <v>53</v>
      </c>
      <c r="AB16" s="8">
        <v>37</v>
      </c>
    </row>
    <row r="17" spans="1:28" x14ac:dyDescent="0.35">
      <c r="A17" s="7" t="s">
        <v>30</v>
      </c>
      <c r="B17" s="12" t="s">
        <v>27</v>
      </c>
      <c r="C17" s="8">
        <v>7</v>
      </c>
      <c r="D17" s="8">
        <v>138</v>
      </c>
      <c r="E17" s="8">
        <f>ROUND(D17/C17,2)</f>
        <v>19.71</v>
      </c>
      <c r="F17" s="8">
        <v>37</v>
      </c>
      <c r="G17" s="8">
        <v>19</v>
      </c>
      <c r="H17" s="8">
        <v>18</v>
      </c>
      <c r="I17" s="8">
        <f>ROUND(F17/C17,2)</f>
        <v>5.29</v>
      </c>
      <c r="J17" s="8">
        <v>8</v>
      </c>
      <c r="K17" s="8">
        <f>ROUND(J17/C17,2)</f>
        <v>1.1399999999999999</v>
      </c>
      <c r="L17" s="8">
        <v>7</v>
      </c>
      <c r="M17" s="8">
        <f>ROUND(L17/C17,2)</f>
        <v>1</v>
      </c>
      <c r="N17" s="8">
        <v>1</v>
      </c>
      <c r="O17" s="8">
        <v>10</v>
      </c>
      <c r="P17" s="8">
        <v>6</v>
      </c>
      <c r="Q17" s="8">
        <v>21</v>
      </c>
      <c r="R17" s="8">
        <v>149</v>
      </c>
      <c r="S17" s="8">
        <f>ROUND(R17/C17,2)</f>
        <v>21.29</v>
      </c>
      <c r="T17" s="8">
        <f>(D17+J17+1.4*L17+1.2*G17+1.4*H17+0.5*Q17-Z17-1.5*AA17-0.8*Y17-AB17-P17)/X17</f>
        <v>0.97370609685880627</v>
      </c>
      <c r="U17" s="8">
        <v>1</v>
      </c>
      <c r="V17" s="8">
        <v>0</v>
      </c>
      <c r="W17" s="8">
        <v>2</v>
      </c>
      <c r="X17" s="13">
        <v>156.31</v>
      </c>
      <c r="Y17" s="8">
        <v>7</v>
      </c>
      <c r="Z17" s="8">
        <v>36</v>
      </c>
      <c r="AA17" s="8">
        <v>1</v>
      </c>
      <c r="AB17" s="8">
        <v>13</v>
      </c>
    </row>
    <row r="18" spans="1:28" x14ac:dyDescent="0.35">
      <c r="A18" s="7" t="s">
        <v>35</v>
      </c>
      <c r="B18" s="12" t="s">
        <v>33</v>
      </c>
      <c r="C18" s="8">
        <v>11</v>
      </c>
      <c r="D18" s="8">
        <v>124</v>
      </c>
      <c r="E18" s="8">
        <f>ROUND(D18/C18,2)</f>
        <v>11.27</v>
      </c>
      <c r="F18" s="8">
        <v>101</v>
      </c>
      <c r="G18" s="8">
        <v>60</v>
      </c>
      <c r="H18" s="8">
        <v>41</v>
      </c>
      <c r="I18" s="8">
        <f>ROUND(F18/C18,2)</f>
        <v>9.18</v>
      </c>
      <c r="J18" s="8">
        <v>10</v>
      </c>
      <c r="K18" s="8">
        <f>ROUND(J18/C18,2)</f>
        <v>0.91</v>
      </c>
      <c r="L18" s="8">
        <v>7</v>
      </c>
      <c r="M18" s="8">
        <f>ROUND(L18/C18,2)</f>
        <v>0.64</v>
      </c>
      <c r="N18" s="8">
        <v>5</v>
      </c>
      <c r="O18" s="8">
        <v>82</v>
      </c>
      <c r="P18" s="8">
        <v>22</v>
      </c>
      <c r="Q18" s="8">
        <v>39</v>
      </c>
      <c r="R18" s="8"/>
      <c r="S18" s="8">
        <f>ROUND(R18/C18,2)</f>
        <v>0</v>
      </c>
      <c r="T18" s="8">
        <f>(D18+J18+1.4*L18+1.2*G18+1.4*H18+0.5*Q18-Z18-1.5*AA18-0.8*Y18-AB18-P18)/X18</f>
        <v>0.7699509585376727</v>
      </c>
      <c r="U18" s="8">
        <v>4</v>
      </c>
      <c r="V18" s="8">
        <v>0</v>
      </c>
      <c r="W18" s="8">
        <v>2</v>
      </c>
      <c r="X18" s="13">
        <v>224.3</v>
      </c>
      <c r="Y18" s="8">
        <v>20</v>
      </c>
      <c r="Z18" s="8">
        <v>50</v>
      </c>
      <c r="AA18" s="8">
        <v>10</v>
      </c>
      <c r="AB18" s="8">
        <v>17</v>
      </c>
    </row>
    <row r="19" spans="1:28" x14ac:dyDescent="0.35">
      <c r="A19" s="7" t="s">
        <v>26</v>
      </c>
      <c r="B19" s="12" t="s">
        <v>23</v>
      </c>
      <c r="C19" s="8">
        <v>5</v>
      </c>
      <c r="D19" s="8">
        <v>119</v>
      </c>
      <c r="E19" s="8">
        <f>ROUND(D19/C19,2)</f>
        <v>23.8</v>
      </c>
      <c r="F19" s="8">
        <v>49</v>
      </c>
      <c r="G19" s="8">
        <v>26</v>
      </c>
      <c r="H19" s="8">
        <v>23</v>
      </c>
      <c r="I19" s="8">
        <f>ROUND(F19/C19,2)</f>
        <v>9.8000000000000007</v>
      </c>
      <c r="J19" s="8">
        <v>10</v>
      </c>
      <c r="K19" s="8">
        <f>ROUND(J19/C19,2)</f>
        <v>2</v>
      </c>
      <c r="L19" s="8">
        <v>11</v>
      </c>
      <c r="M19" s="8">
        <f>ROUND(L19/C19,2)</f>
        <v>2.2000000000000002</v>
      </c>
      <c r="N19" s="8">
        <v>2</v>
      </c>
      <c r="O19" s="8">
        <v>75</v>
      </c>
      <c r="P19" s="8">
        <v>7</v>
      </c>
      <c r="Q19" s="8">
        <v>7</v>
      </c>
      <c r="R19" s="8">
        <v>116</v>
      </c>
      <c r="S19" s="8">
        <f>ROUND(R19/C19,2)</f>
        <v>23.2</v>
      </c>
      <c r="T19" s="8">
        <f>(D19+J19+1.4*L19+1.2*G19+1.4*H19+0.5*Q19-Z19-1.5*AA19-0.8*Y19-AB19-P19)/X19</f>
        <v>0.81110752340975134</v>
      </c>
      <c r="U19" s="8">
        <v>2</v>
      </c>
      <c r="V19" s="8">
        <v>0</v>
      </c>
      <c r="W19" s="8">
        <v>2</v>
      </c>
      <c r="X19" s="13">
        <v>154.85</v>
      </c>
      <c r="Y19" s="8">
        <v>4</v>
      </c>
      <c r="Z19" s="8">
        <v>48</v>
      </c>
      <c r="AA19" s="8">
        <v>9</v>
      </c>
      <c r="AB19" s="8">
        <v>14</v>
      </c>
    </row>
    <row r="20" spans="1:28" x14ac:dyDescent="0.35">
      <c r="A20" s="7" t="s">
        <v>22</v>
      </c>
      <c r="B20" s="12" t="s">
        <v>19</v>
      </c>
      <c r="C20" s="8">
        <v>11</v>
      </c>
      <c r="D20" s="8">
        <v>119</v>
      </c>
      <c r="E20" s="8">
        <f>ROUND(D20/C20,2)</f>
        <v>10.82</v>
      </c>
      <c r="F20" s="8">
        <v>65</v>
      </c>
      <c r="G20" s="8">
        <v>58</v>
      </c>
      <c r="H20" s="8">
        <v>7</v>
      </c>
      <c r="I20" s="8">
        <f>ROUND(F20/C20,2)</f>
        <v>5.91</v>
      </c>
      <c r="J20" s="8">
        <v>49</v>
      </c>
      <c r="K20" s="8">
        <f>ROUND(J20/C20,2)</f>
        <v>4.45</v>
      </c>
      <c r="L20" s="8">
        <v>22</v>
      </c>
      <c r="M20" s="8">
        <f>ROUND(L20/C20,2)</f>
        <v>2</v>
      </c>
      <c r="N20" s="8">
        <v>2</v>
      </c>
      <c r="O20" s="8">
        <v>56</v>
      </c>
      <c r="P20" s="8">
        <v>21</v>
      </c>
      <c r="Q20" s="8">
        <v>15</v>
      </c>
      <c r="R20" s="8">
        <v>130</v>
      </c>
      <c r="S20" s="8">
        <f>ROUND(R20/C20,2)</f>
        <v>11.82</v>
      </c>
      <c r="T20" s="8">
        <f>(D20+J20+1.4*L20+1.2*G20+1.4*H20+0.5*Q20-Z20-1.5*AA20-0.8*Y20-AB20-P20)/X20</f>
        <v>0.36550256602828884</v>
      </c>
      <c r="U20" s="8">
        <v>0</v>
      </c>
      <c r="V20" s="8">
        <v>0</v>
      </c>
      <c r="W20" s="8">
        <v>0</v>
      </c>
      <c r="X20" s="13">
        <v>319.56</v>
      </c>
      <c r="Y20" s="8">
        <v>3</v>
      </c>
      <c r="Z20" s="8">
        <v>21</v>
      </c>
      <c r="AA20" s="8">
        <v>55</v>
      </c>
      <c r="AB20" s="8">
        <v>42</v>
      </c>
    </row>
    <row r="21" spans="1:28" x14ac:dyDescent="0.35">
      <c r="A21" s="7" t="s">
        <v>36</v>
      </c>
      <c r="B21" s="12" t="s">
        <v>33</v>
      </c>
      <c r="C21" s="8">
        <v>12</v>
      </c>
      <c r="D21" s="8">
        <v>112</v>
      </c>
      <c r="E21" s="8">
        <f>ROUND(D21/C21,2)</f>
        <v>9.33</v>
      </c>
      <c r="F21" s="8">
        <v>49</v>
      </c>
      <c r="G21" s="8">
        <v>43</v>
      </c>
      <c r="H21" s="8">
        <v>6</v>
      </c>
      <c r="I21" s="8">
        <f>ROUND(F21/C21,2)</f>
        <v>4.08</v>
      </c>
      <c r="J21" s="8">
        <v>49</v>
      </c>
      <c r="K21" s="8">
        <f>ROUND(J21/C21,2)</f>
        <v>4.08</v>
      </c>
      <c r="L21" s="8">
        <v>9</v>
      </c>
      <c r="M21" s="8">
        <f>ROUND(L21/C21,2)</f>
        <v>0.75</v>
      </c>
      <c r="N21" s="8">
        <v>0</v>
      </c>
      <c r="O21" s="8">
        <v>181</v>
      </c>
      <c r="P21" s="8">
        <v>24</v>
      </c>
      <c r="Q21" s="8">
        <v>34</v>
      </c>
      <c r="R21" s="8">
        <v>130</v>
      </c>
      <c r="S21" s="8">
        <f>ROUND(R21/C21,2)</f>
        <v>10.83</v>
      </c>
      <c r="T21" s="8">
        <f>(D21+J21+1.4*L21+1.2*G21+1.4*H21+0.5*Q21-Z21-1.5*AA21-0.8*Y21-AB21-P21)/X21</f>
        <v>0.41565750106852828</v>
      </c>
      <c r="U21" s="8">
        <v>0</v>
      </c>
      <c r="V21" s="8">
        <v>0</v>
      </c>
      <c r="W21" s="8">
        <v>0</v>
      </c>
      <c r="X21" s="13">
        <v>280.76</v>
      </c>
      <c r="Y21" s="8">
        <v>18</v>
      </c>
      <c r="Z21" s="8">
        <v>23</v>
      </c>
      <c r="AA21" s="8">
        <v>31</v>
      </c>
      <c r="AB21" s="8">
        <v>26</v>
      </c>
    </row>
    <row r="22" spans="1:28" x14ac:dyDescent="0.35">
      <c r="A22" s="7" t="s">
        <v>9</v>
      </c>
      <c r="B22" s="12" t="s">
        <v>7</v>
      </c>
      <c r="C22" s="8">
        <v>8</v>
      </c>
      <c r="D22" s="8">
        <v>111</v>
      </c>
      <c r="E22" s="8">
        <f>ROUND(D22/C22,2)</f>
        <v>13.88</v>
      </c>
      <c r="F22" s="8">
        <v>85</v>
      </c>
      <c r="G22" s="8">
        <v>52</v>
      </c>
      <c r="H22" s="8">
        <v>33</v>
      </c>
      <c r="I22" s="8">
        <f>ROUND(F22/C22,2)</f>
        <v>10.63</v>
      </c>
      <c r="J22" s="8">
        <v>18</v>
      </c>
      <c r="K22" s="8">
        <f>ROUND(J22/C22,2)</f>
        <v>2.25</v>
      </c>
      <c r="L22" s="8">
        <v>5</v>
      </c>
      <c r="M22" s="8">
        <f>ROUND(L22/C22,2)</f>
        <v>0.63</v>
      </c>
      <c r="N22" s="8">
        <v>8</v>
      </c>
      <c r="O22" s="8">
        <v>66</v>
      </c>
      <c r="P22" s="8">
        <v>27</v>
      </c>
      <c r="Q22" s="8">
        <v>39</v>
      </c>
      <c r="R22" s="8">
        <v>166</v>
      </c>
      <c r="S22" s="8">
        <f>ROUND(R22/C22,2)</f>
        <v>20.75</v>
      </c>
      <c r="T22" s="8">
        <f>(D22+J22+1.4*L22+1.2*G22+1.4*H22+0.5*Q22-Z22-1.5*AA22-0.8*Y22-AB22-P22)/X22</f>
        <v>0.67443796835970038</v>
      </c>
      <c r="U22" s="8">
        <v>6</v>
      </c>
      <c r="V22" s="8">
        <v>0</v>
      </c>
      <c r="W22" s="8">
        <v>2</v>
      </c>
      <c r="X22" s="13">
        <v>240.2</v>
      </c>
      <c r="Y22" s="8">
        <v>12</v>
      </c>
      <c r="Z22" s="8">
        <v>43</v>
      </c>
      <c r="AA22" s="8">
        <v>7</v>
      </c>
      <c r="AB22" s="8">
        <v>12</v>
      </c>
    </row>
    <row r="23" spans="1:28" x14ac:dyDescent="0.35">
      <c r="A23" s="7" t="s">
        <v>10</v>
      </c>
      <c r="B23" s="12" t="s">
        <v>7</v>
      </c>
      <c r="C23" s="8">
        <v>6</v>
      </c>
      <c r="D23" s="8">
        <v>87</v>
      </c>
      <c r="E23" s="8">
        <f>ROUND(D23/C23,2)</f>
        <v>14.5</v>
      </c>
      <c r="F23" s="8">
        <v>67</v>
      </c>
      <c r="G23" s="8">
        <v>45</v>
      </c>
      <c r="H23" s="8">
        <v>22</v>
      </c>
      <c r="I23" s="8">
        <f>ROUND(F23/C23,2)</f>
        <v>11.17</v>
      </c>
      <c r="J23" s="8">
        <v>18</v>
      </c>
      <c r="K23" s="8">
        <f>ROUND(J23/C23,2)</f>
        <v>3</v>
      </c>
      <c r="L23" s="8">
        <v>10</v>
      </c>
      <c r="M23" s="8">
        <f>ROUND(L23/C23,2)</f>
        <v>1.67</v>
      </c>
      <c r="N23" s="8">
        <v>5</v>
      </c>
      <c r="O23" s="8">
        <v>41</v>
      </c>
      <c r="P23" s="8">
        <v>8</v>
      </c>
      <c r="Q23" s="8">
        <v>16</v>
      </c>
      <c r="R23" s="8">
        <v>126</v>
      </c>
      <c r="S23" s="8">
        <f>ROUND(R23/C23,2)</f>
        <v>21</v>
      </c>
      <c r="T23" s="8">
        <f>(D23+J23+1.4*L23+1.2*G23+1.4*H23+0.5*Q23-Z23-1.5*AA23-0.8*Y23-AB23-P23)/X23</f>
        <v>0.8739656705190455</v>
      </c>
      <c r="U23" s="8">
        <v>3</v>
      </c>
      <c r="V23" s="8">
        <v>0</v>
      </c>
      <c r="W23" s="8">
        <v>2</v>
      </c>
      <c r="X23" s="13">
        <v>146.22999999999999</v>
      </c>
      <c r="Y23" s="8">
        <v>5</v>
      </c>
      <c r="Z23" s="8">
        <v>30</v>
      </c>
      <c r="AA23" s="8">
        <v>16</v>
      </c>
      <c r="AB23" s="8">
        <v>18</v>
      </c>
    </row>
    <row r="24" spans="1:28" x14ac:dyDescent="0.3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8" x14ac:dyDescent="0.35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8" x14ac:dyDescent="0.35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8" x14ac:dyDescent="0.35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8" x14ac:dyDescent="0.3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8" x14ac:dyDescent="0.3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2" spans="1:28" x14ac:dyDescent="0.35">
      <c r="A32" s="1" t="s">
        <v>49</v>
      </c>
    </row>
  </sheetData>
  <sortState xmlns:xlrd2="http://schemas.microsoft.com/office/spreadsheetml/2017/richdata2" ref="A3:AB23">
    <sortCondition descending="1" ref="D3:D23"/>
  </sortState>
  <mergeCells count="6">
    <mergeCell ref="Y1:AA1"/>
    <mergeCell ref="D1:E1"/>
    <mergeCell ref="F1:I1"/>
    <mergeCell ref="J1:K1"/>
    <mergeCell ref="L1:M1"/>
    <mergeCell ref="R1:S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2025-03-26T07:36:18Z</dcterms:created>
  <dcterms:modified xsi:type="dcterms:W3CDTF">2025-03-30T18:19:10Z</dcterms:modified>
</cp:coreProperties>
</file>